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NextRise\public\resources\"/>
    </mc:Choice>
  </mc:AlternateContent>
  <xr:revisionPtr revIDLastSave="0" documentId="8_{CFC309C5-1CBB-4D25-8A86-488B053E5769}" xr6:coauthVersionLast="47" xr6:coauthVersionMax="47" xr10:uidLastSave="{00000000-0000-0000-0000-000000000000}"/>
  <bookViews>
    <workbookView xWindow="-108" yWindow="-108" windowWidth="23256" windowHeight="12456" xr2:uid="{52728B7A-C71E-4BA6-B803-B57FBFB9B1F3}"/>
  </bookViews>
  <sheets>
    <sheet name="Budget Overview" sheetId="3" r:id="rId1"/>
    <sheet name="Expense Tracker" sheetId="2" r:id="rId2"/>
    <sheet name="Instructions" sheetId="1" r:id="rId3"/>
  </sheets>
  <definedNames>
    <definedName name="ExpenseCategories">Instructions!$A$17:$A$23</definedName>
    <definedName name="ExpenseStatuses">Instructions!$B$17:$B$21</definedName>
  </definedNames>
  <calcPr calcId="181029" forceFullCalc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1" i="3" l="1"/>
  <c r="B21" i="3"/>
  <c r="C20" i="3"/>
  <c r="B20" i="3"/>
  <c r="D20" i="3" s="1"/>
  <c r="C19" i="3"/>
  <c r="B19" i="3"/>
  <c r="C18" i="3"/>
  <c r="B18" i="3"/>
  <c r="C17" i="3"/>
  <c r="B17" i="3"/>
  <c r="C16" i="3"/>
  <c r="B16" i="3"/>
  <c r="C15" i="3"/>
  <c r="B15" i="3"/>
  <c r="C6" i="3"/>
  <c r="A6" i="3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C22" i="3" l="1"/>
  <c r="B22" i="3"/>
  <c r="D21" i="3"/>
  <c r="D18" i="3"/>
  <c r="D19" i="3"/>
  <c r="D17" i="3"/>
  <c r="D15" i="3"/>
  <c r="D16" i="3"/>
  <c r="E6" i="3"/>
  <c r="G6" i="3"/>
  <c r="B9" i="3" s="1"/>
  <c r="F9" i="3"/>
  <c r="D22" i="3" l="1"/>
</calcChain>
</file>

<file path=xl/sharedStrings.xml><?xml version="1.0" encoding="utf-8"?>
<sst xmlns="http://schemas.openxmlformats.org/spreadsheetml/2006/main" count="96" uniqueCount="69">
  <si>
    <t>PROJECT BUDGET TRACKER</t>
  </si>
  <si>
    <t>Category</t>
  </si>
  <si>
    <t>Item / Description</t>
  </si>
  <si>
    <t>Planned Cost</t>
  </si>
  <si>
    <t>Actual Cost</t>
  </si>
  <si>
    <t>Variance</t>
  </si>
  <si>
    <t>Due Date</t>
  </si>
  <si>
    <t>Status</t>
  </si>
  <si>
    <t>Notes</t>
  </si>
  <si>
    <t>People</t>
  </si>
  <si>
    <t>Freelance design</t>
  </si>
  <si>
    <t>Paid</t>
  </si>
  <si>
    <t>Final invoice received</t>
  </si>
  <si>
    <t>Software</t>
  </si>
  <si>
    <t>Project management software</t>
  </si>
  <si>
    <t>Annual team plan</t>
  </si>
  <si>
    <t>Marketing</t>
  </si>
  <si>
    <t>Campaign creative assets</t>
  </si>
  <si>
    <t>In Progress</t>
  </si>
  <si>
    <t>Example of an over-budget item</t>
  </si>
  <si>
    <t>Equipment</t>
  </si>
  <si>
    <t>Monitor and accessories</t>
  </si>
  <si>
    <t>Example equipment purchase</t>
  </si>
  <si>
    <t>Travel</t>
  </si>
  <si>
    <t>Client planning meeting</t>
  </si>
  <si>
    <t>Transport and one night</t>
  </si>
  <si>
    <t>Operations</t>
  </si>
  <si>
    <t>Domain and hosting</t>
  </si>
  <si>
    <t>Annual renewal</t>
  </si>
  <si>
    <t>Newsletter sponsorship</t>
  </si>
  <si>
    <t>Planned</t>
  </si>
  <si>
    <t>Actual cost not entered yet</t>
  </si>
  <si>
    <t>Other</t>
  </si>
  <si>
    <t>Contingency printing</t>
  </si>
  <si>
    <t>Example of a small overrun</t>
  </si>
  <si>
    <t>On Hold</t>
  </si>
  <si>
    <t>Cancelled</t>
  </si>
  <si>
    <t>A live summary of the entries on the Expense Tracker sheet.</t>
  </si>
  <si>
    <t>TOTAL PLANNED BUDGET</t>
  </si>
  <si>
    <t>TOTAL ACTUAL SPENDING</t>
  </si>
  <si>
    <t>REMAINING BUDGET</t>
  </si>
  <si>
    <t>BUDGET VARIANCE</t>
  </si>
  <si>
    <t>BUDGET STATUS</t>
  </si>
  <si>
    <t>SPEND VS. BUDGET</t>
  </si>
  <si>
    <t>CATEGORY BREAKDOWN</t>
  </si>
  <si>
    <t>Actual</t>
  </si>
  <si>
    <t>TOTAL</t>
  </si>
  <si>
    <t>HOW TO USE YOUR PROJECT BUDGET TRACKER</t>
  </si>
  <si>
    <t>1. Start with the Expense Tracker</t>
  </si>
  <si>
    <t>Replace the example entries with your own costs. Blue cells are for your input; the Variance column is calculated.</t>
  </si>
  <si>
    <t>2. Use the dropdowns</t>
  </si>
  <si>
    <t>Choose a Category and Status from the dropdowns. Edit the lists below if you need different options.</t>
  </si>
  <si>
    <t>3. Enter amounts and dates</t>
  </si>
  <si>
    <t>Enter planned and actual costs as numbers, and add due dates where useful. Leave Actual Cost blank until you know it.</t>
  </si>
  <si>
    <t>4. Read the variance</t>
  </si>
  <si>
    <t>5. Review the dashboard</t>
  </si>
  <si>
    <t>6. Choose your currency</t>
  </si>
  <si>
    <t>7. Add more expenses</t>
  </si>
  <si>
    <t>Enter new expenses in the blank rows inside the table. The table filters and formulas are ready for the included input rows.</t>
  </si>
  <si>
    <t>EDITABLE DROPDOWN LISTS</t>
  </si>
  <si>
    <t>Categories</t>
  </si>
  <si>
    <t>Statuses</t>
  </si>
  <si>
    <t>Keep list entries together without blank rows so the dropdowns remain easy to use.</t>
  </si>
  <si>
    <t>Blue cells are editable. Variance is Planned Cost minus Actual Cost: positive means under budget; negative means over budget.</t>
  </si>
  <si>
    <t>Remaining Budget = planned budget minus actual spending (the amount left; negative means overspent). Budget Variance = planned minus actual; positive means under budget, negative means over budget.</t>
  </si>
  <si>
    <t>Category variance = Planned minus Actual; positive means savings, negative means overspending.</t>
  </si>
  <si>
    <t>Expense-row variance = Planned Cost minus Actual Cost. Positive means under budget (savings); negative means over budget.</t>
  </si>
  <si>
    <t>Budget Variance = Planned Budget minus Actual Spending. Positive means under budget; negative means over budget. Remaining Budget is the planned amount left after actual spending; a negative amount means overspending.</t>
  </si>
  <si>
    <t>Amounts use AED by default. To change currency, select the amount cells and edit Number Format, replacing AED with your preferred currency code or symbol.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</si>
</sst>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 d\,\ yyyy"/>
    <numFmt numFmtId="165" formatCode="&quot;AED &quot;\ #,##0.00;[Red]\(&quot;AED &quot;\ #,##0.00\);&quot;-&quot;"/>
  </numFmts>
  <fonts count="23" x14ac:knownFonts="1">
    <font>
      <sz val="11"/>
      <color theme="1"/>
      <name val="Calibri"/>
      <family val="2"/>
      <charset val="178"/>
      <scheme val="minor"/>
    </font>
    <font>
      <b/>
      <sz val="20"/>
      <color rgb="FFFFFFFF"/>
      <name val="Aptos Display"/>
      <family val="2"/>
    </font>
    <font>
      <sz val="11"/>
      <color theme="1"/>
      <name val="Aptos"/>
      <family val="2"/>
    </font>
    <font>
      <sz val="10"/>
      <color rgb="FFC4CFE2"/>
      <name val="Aptos"/>
      <family val="2"/>
    </font>
    <font>
      <b/>
      <sz val="11"/>
      <color rgb="FFFFFFFF"/>
      <name val="Calibri"/>
      <family val="2"/>
      <scheme val="minor"/>
    </font>
    <font>
      <sz val="11"/>
      <color rgb="FF1C4570"/>
      <name val="Aptos"/>
      <family val="2"/>
    </font>
    <font>
      <sz val="10"/>
      <color rgb="FF1C4570"/>
      <name val="Aptos"/>
      <family val="2"/>
    </font>
    <font>
      <sz val="10"/>
      <color rgb="FF0E1424"/>
      <name val="Aptos"/>
      <family val="2"/>
    </font>
    <font>
      <b/>
      <sz val="24"/>
      <color rgb="FFFFFFFF"/>
      <name val="Aptos Display"/>
      <family val="2"/>
    </font>
    <font>
      <b/>
      <sz val="9"/>
      <color rgb="FFC4CFE2"/>
      <name val="Aptos"/>
      <family val="2"/>
    </font>
    <font>
      <b/>
      <sz val="19"/>
      <color rgb="FFFFFFFF"/>
      <name val="Aptos Display"/>
      <family val="2"/>
    </font>
    <font>
      <b/>
      <sz val="10"/>
      <color rgb="FFC4CFE2"/>
      <name val="Aptos"/>
      <family val="2"/>
    </font>
    <font>
      <b/>
      <sz val="10"/>
      <color rgb="FF16704A"/>
      <name val="Aptos"/>
      <family val="2"/>
    </font>
    <font>
      <b/>
      <sz val="10"/>
      <color rgb="FFFFFFFF"/>
      <name val="Aptos"/>
      <family val="2"/>
    </font>
    <font>
      <b/>
      <sz val="15"/>
      <color rgb="FFFFFFFF"/>
      <name val="Aptos Display"/>
      <family val="2"/>
    </font>
    <font>
      <sz val="11"/>
      <color rgb="FFC4CFE2"/>
      <name val="Calibri"/>
      <family val="2"/>
      <charset val="178"/>
      <scheme val="minor"/>
    </font>
    <font>
      <b/>
      <sz val="19"/>
      <color rgb="FFFFFFFF"/>
      <name val="Aptos"/>
      <family val="2"/>
    </font>
    <font>
      <b/>
      <sz val="11"/>
      <color rgb="FF5C79EB"/>
      <name val="Aptos"/>
      <family val="2"/>
    </font>
    <font>
      <sz val="11"/>
      <color rgb="FFC4CFE2"/>
      <name val="Aptos"/>
      <family val="2"/>
    </font>
    <font>
      <b/>
      <sz val="11"/>
      <color rgb="FFFFFFFF"/>
      <name val="Aptos"/>
      <family val="2"/>
    </font>
    <font>
      <sz val="11"/>
      <color rgb="FFF5C967"/>
      <name val="Aptos"/>
      <family val="2"/>
    </font>
    <font>
      <sz val="9"/>
      <color rgb="FFC4CFE2"/>
      <name val="Aptos"/>
      <family val="2"/>
    </font>
    <font>
      <sz val="8"/>
      <color rgb="FFC4CFE2"/>
      <name val="Aptos"/>
      <family val="2"/>
    </font>
  </fonts>
  <fills count="10">
    <fill>
      <patternFill patternType="none"/>
    </fill>
    <fill>
      <patternFill patternType="gray125"/>
    </fill>
    <fill>
      <patternFill patternType="solid">
        <fgColor rgb="FF0E1424"/>
        <bgColor indexed="64"/>
      </patternFill>
    </fill>
    <fill>
      <patternFill patternType="solid">
        <fgColor rgb="FF192238"/>
        <bgColor indexed="64"/>
      </patternFill>
    </fill>
    <fill>
      <patternFill patternType="solid">
        <fgColor rgb="FFEFF7FF"/>
        <bgColor indexed="64"/>
      </patternFill>
    </fill>
    <fill>
      <patternFill patternType="solid">
        <fgColor rgb="FFE9F1F9"/>
        <bgColor indexed="64"/>
      </patternFill>
    </fill>
    <fill>
      <patternFill patternType="solid">
        <fgColor rgb="FF5C79EB"/>
        <bgColor indexed="64"/>
      </patternFill>
    </fill>
    <fill>
      <patternFill patternType="solid">
        <fgColor rgb="FF212D48"/>
        <bgColor indexed="64"/>
      </patternFill>
    </fill>
    <fill>
      <patternFill patternType="solid">
        <fgColor rgb="FF1A5952"/>
        <bgColor indexed="64"/>
      </patternFill>
    </fill>
    <fill>
      <patternFill patternType="solid">
        <fgColor rgb="FFDDF6E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3" borderId="0" xfId="0" applyFont="1" applyFill="1"/>
    <xf numFmtId="0" fontId="6" fillId="4" borderId="0" xfId="0" applyFont="1" applyFill="1" applyAlignment="1">
      <alignment vertical="center"/>
    </xf>
    <xf numFmtId="164" fontId="6" fillId="4" borderId="0" xfId="0" applyNumberFormat="1" applyFont="1" applyFill="1" applyAlignment="1">
      <alignment vertical="center"/>
    </xf>
    <xf numFmtId="0" fontId="6" fillId="4" borderId="0" xfId="0" applyFont="1" applyFill="1" applyAlignment="1">
      <alignment vertical="center" wrapText="1"/>
    </xf>
    <xf numFmtId="0" fontId="15" fillId="3" borderId="0" xfId="0" applyFont="1" applyFill="1"/>
    <xf numFmtId="0" fontId="4" fillId="7" borderId="0" xfId="0" applyFont="1" applyFill="1"/>
    <xf numFmtId="0" fontId="0" fillId="2" borderId="0" xfId="0" applyFill="1"/>
    <xf numFmtId="0" fontId="11" fillId="2" borderId="0" xfId="0" applyFont="1" applyFill="1"/>
    <xf numFmtId="0" fontId="17" fillId="2" borderId="0" xfId="0" applyFont="1" applyFill="1" applyAlignment="1">
      <alignment vertical="center" wrapText="1"/>
    </xf>
    <xf numFmtId="0" fontId="19" fillId="3" borderId="0" xfId="0" applyFont="1" applyFill="1"/>
    <xf numFmtId="0" fontId="5" fillId="4" borderId="0" xfId="0" applyFont="1" applyFill="1"/>
    <xf numFmtId="0" fontId="2" fillId="2" borderId="0" xfId="0" applyFont="1" applyFill="1"/>
    <xf numFmtId="0" fontId="18" fillId="2" borderId="0" xfId="0" applyFont="1" applyFill="1"/>
    <xf numFmtId="165" fontId="6" fillId="4" borderId="0" xfId="0" applyNumberFormat="1" applyFont="1" applyFill="1" applyAlignment="1">
      <alignment vertical="center"/>
    </xf>
    <xf numFmtId="165" fontId="7" fillId="5" borderId="0" xfId="0" applyNumberFormat="1" applyFont="1" applyFill="1" applyAlignment="1">
      <alignment vertical="center"/>
    </xf>
    <xf numFmtId="165" fontId="15" fillId="3" borderId="0" xfId="0" applyNumberFormat="1" applyFont="1" applyFill="1"/>
    <xf numFmtId="165" fontId="4" fillId="7" borderId="0" xfId="0" applyNumberFormat="1" applyFont="1" applyFill="1"/>
    <xf numFmtId="0" fontId="22" fillId="2" borderId="0" xfId="0" applyFont="1" applyFill="1" applyAlignment="1">
      <alignment wrapText="1"/>
    </xf>
    <xf numFmtId="0" fontId="8" fillId="2" borderId="0" xfId="0" applyFont="1" applyFill="1" applyAlignment="1">
      <alignment vertical="center"/>
    </xf>
    <xf numFmtId="0" fontId="3" fillId="2" borderId="0" xfId="0" applyFont="1" applyFill="1"/>
    <xf numFmtId="0" fontId="9" fillId="3" borderId="0" xfId="0" applyFont="1" applyFill="1" applyAlignment="1">
      <alignment horizontal="center"/>
    </xf>
    <xf numFmtId="0" fontId="14" fillId="2" borderId="0" xfId="0" applyFont="1" applyFill="1"/>
    <xf numFmtId="165" fontId="10" fillId="6" borderId="0" xfId="0" applyNumberFormat="1" applyFont="1" applyFill="1" applyAlignment="1">
      <alignment horizontal="center" vertical="center"/>
    </xf>
    <xf numFmtId="165" fontId="10" fillId="7" borderId="0" xfId="0" applyNumberFormat="1" applyFont="1" applyFill="1" applyAlignment="1">
      <alignment horizontal="center" vertical="center"/>
    </xf>
    <xf numFmtId="165" fontId="10" fillId="8" borderId="0" xfId="0" applyNumberFormat="1" applyFont="1" applyFill="1" applyAlignment="1">
      <alignment horizontal="center" vertical="center"/>
    </xf>
    <xf numFmtId="0" fontId="12" fillId="9" borderId="0" xfId="0" applyFont="1" applyFill="1" applyAlignment="1">
      <alignment horizontal="center"/>
    </xf>
    <xf numFmtId="9" fontId="13" fillId="3" borderId="0" xfId="0" applyNumberFormat="1" applyFont="1" applyFill="1" applyAlignment="1">
      <alignment horizontal="center"/>
    </xf>
    <xf numFmtId="0" fontId="21" fillId="2" borderId="0" xfId="0" applyFont="1" applyFill="1" applyAlignment="1">
      <alignment vertical="center" wrapText="1"/>
    </xf>
    <xf numFmtId="0" fontId="1" fillId="2" borderId="0" xfId="0" applyFont="1" applyFill="1"/>
    <xf numFmtId="0" fontId="3" fillId="0" borderId="0" xfId="0" applyFont="1"/>
    <xf numFmtId="0" fontId="16" fillId="2" borderId="0" xfId="0" applyFont="1" applyFill="1" applyAlignment="1">
      <alignment vertical="center"/>
    </xf>
    <xf numFmtId="0" fontId="19" fillId="7" borderId="0" xfId="0" applyFont="1" applyFill="1"/>
    <xf numFmtId="0" fontId="20" fillId="2" borderId="0" xfId="0" applyFont="1" applyFill="1" applyAlignment="1">
      <alignment wrapText="1"/>
    </xf>
  </cellXfs>
  <cellStyles count="1">
    <cellStyle name="Normal" xfId="0" builtinId="0"/>
  </cellStyles>
  <dxfs count="21">
    <dxf>
      <font>
        <color rgb="FF16704A"/>
      </font>
      <fill>
        <patternFill>
          <bgColor rgb="FFDDF6EB"/>
        </patternFill>
      </fill>
    </dxf>
    <dxf>
      <font>
        <color rgb="FFB03130"/>
      </font>
      <fill>
        <patternFill>
          <bgColor rgb="FFFFE5E2"/>
        </patternFill>
      </fill>
    </dxf>
    <dxf>
      <font>
        <color rgb="FFB03130"/>
      </font>
      <fill>
        <patternFill>
          <bgColor rgb="FFFFE5E2"/>
        </patternFill>
      </fill>
    </dxf>
    <dxf>
      <font>
        <color rgb="FFB03130"/>
      </font>
      <fill>
        <patternFill>
          <bgColor rgb="FFFFE5E2"/>
        </patternFill>
      </fill>
    </dxf>
    <dxf>
      <font>
        <color rgb="FF16704A"/>
      </font>
      <fill>
        <patternFill>
          <bgColor rgb="FFDDF6EB"/>
        </patternFill>
      </fill>
    </dxf>
    <dxf>
      <font>
        <color rgb="FFB03130"/>
      </font>
      <fill>
        <patternFill>
          <bgColor rgb="FFFFE5E2"/>
        </patternFill>
      </fill>
    </dxf>
    <dxf>
      <font>
        <b val="0"/>
        <i val="0"/>
        <strike val="0"/>
        <outline val="0"/>
        <shadow val="0"/>
        <u val="none"/>
        <vertAlign val="baseline"/>
        <sz val="10"/>
        <color rgb="FF0E1424"/>
        <name val="Aptos"/>
        <family val="2"/>
        <scheme val="none"/>
      </font>
      <numFmt numFmtId="165" formatCode="&quot;AED &quot;\ #,##0.00;[Red]\(&quot;AED &quot;\ #,##0.00\);&quot;-&quot;"/>
      <fill>
        <patternFill patternType="solid">
          <fgColor indexed="64"/>
          <bgColor rgb="FFE9F1F9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color rgb="FF1C4570"/>
        <name val="Aptos"/>
        <family val="2"/>
        <scheme val="none"/>
      </font>
      <numFmt numFmtId="164" formatCode="mmm\ d\,\ yyyy"/>
      <fill>
        <patternFill patternType="solid">
          <fgColor indexed="64"/>
          <bgColor rgb="FFEFF7FF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color rgb="FF1C4570"/>
        <name val="Aptos"/>
        <family val="2"/>
        <scheme val="none"/>
      </font>
      <numFmt numFmtId="165" formatCode="&quot;AED &quot;\ #,##0.00;[Red]\(&quot;AED &quot;\ #,##0.00\);&quot;-&quot;"/>
      <fill>
        <patternFill patternType="solid">
          <fgColor indexed="64"/>
          <bgColor rgb="FFEFF7FF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color rgb="FF1C4570"/>
        <name val="Aptos"/>
        <family val="2"/>
        <scheme val="none"/>
      </font>
      <numFmt numFmtId="165" formatCode="&quot;AED &quot;\ #,##0.00;[Red]\(&quot;AED &quot;\ #,##0.00\);&quot;-&quot;"/>
      <fill>
        <patternFill patternType="solid">
          <fgColor indexed="64"/>
          <bgColor rgb="FFEFF7FF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color rgb="FF1C4570"/>
        <name val="Aptos"/>
        <family val="2"/>
        <scheme val="none"/>
      </font>
      <fill>
        <patternFill patternType="solid">
          <fgColor indexed="64"/>
          <bgColor rgb="FFEFF7FF"/>
        </patternFill>
      </fill>
      <alignment horizontal="general" vertical="center" textRotation="0" wrapText="0" indent="0" justifyLastLine="0" shrinkToFit="0" readingOrder="0"/>
    </dxf>
    <dxf>
      <font>
        <color rgb="FF16704A"/>
      </font>
      <fill>
        <patternFill>
          <bgColor rgb="FFDDF6EB"/>
        </patternFill>
      </fill>
    </dxf>
    <dxf>
      <font>
        <color rgb="FFB03130"/>
      </font>
      <fill>
        <patternFill>
          <bgColor rgb="FFFFE5E2"/>
        </patternFill>
      </fill>
    </dxf>
    <dxf>
      <font>
        <color rgb="FFB03130"/>
      </font>
      <fill>
        <patternFill>
          <bgColor rgb="FFFFE5E2"/>
        </patternFill>
      </fill>
    </dxf>
    <dxf>
      <font>
        <color rgb="FF16704A"/>
      </font>
      <fill>
        <patternFill>
          <bgColor rgb="FFDDF6EB"/>
        </patternFill>
      </fill>
    </dxf>
    <dxf>
      <font>
        <color rgb="FFB03130"/>
      </font>
      <fill>
        <patternFill>
          <bgColor rgb="FFFFE5E2"/>
        </patternFill>
      </fill>
    </dxf>
    <dxf>
      <font>
        <b val="0"/>
        <i val="0"/>
        <strike val="0"/>
        <outline val="0"/>
        <shadow val="0"/>
        <u val="none"/>
        <vertAlign val="baseline"/>
        <sz val="10"/>
        <color rgb="FF1C4570"/>
        <name val="Aptos"/>
        <family val="2"/>
        <scheme val="none"/>
      </font>
      <fill>
        <patternFill patternType="solid">
          <fgColor indexed="64"/>
          <bgColor rgb="FFEFF7FF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color rgb="FF1C4570"/>
        <name val="Aptos"/>
        <family val="2"/>
        <scheme val="none"/>
      </font>
      <fill>
        <patternFill patternType="solid">
          <fgColor indexed="64"/>
          <bgColor rgb="FFEFF7FF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color rgb="FF1C4570"/>
        <name val="Aptos"/>
        <family val="2"/>
        <scheme val="none"/>
      </font>
      <fill>
        <patternFill patternType="solid">
          <fgColor indexed="64"/>
          <bgColor rgb="FFEFF7FF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name val="Aptos"/>
        <family val="2"/>
        <scheme val="none"/>
      </font>
      <alignment horizontal="general" vertical="center" textRotation="0" wrapText="0" indent="0" justifyLastLine="0" shrinkToFit="0" readingOrder="0"/>
    </dxf>
    <dxf>
      <font>
        <b/>
        <color rgb="FFFFFFFF"/>
      </font>
      <fill>
        <patternFill patternType="solid">
          <fgColor indexed="64"/>
          <bgColor rgb="FF19223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>
                <a:solidFill>
                  <a:srgbClr val="FFFFFF"/>
                </a:solidFill>
              </a:defRPr>
            </a:pPr>
            <a:r>
              <a:rPr lang="en-US">
                <a:solidFill>
                  <a:srgbClr val="FFFFFF"/>
                </a:solidFill>
              </a:rPr>
              <a:t>Planned vs. Actual by Category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'Budget Overview'!$B$14</c:f>
              <c:strCache>
                <c:ptCount val="1"/>
                <c:pt idx="0">
                  <c:v>Planned</c:v>
                </c:pt>
              </c:strCache>
            </c:strRef>
          </c:tx>
          <c:spPr>
            <a:solidFill>
              <a:srgbClr val="5C79EB"/>
            </a:solidFill>
          </c:spPr>
          <c:invertIfNegative val="0"/>
          <c:cat>
            <c:strRef>
              <c:f>'Budget Overview'!$A$15:$A$21</c:f>
              <c:strCache>
                <c:ptCount val="7"/>
                <c:pt idx="0">
                  <c:v>People</c:v>
                </c:pt>
                <c:pt idx="1">
                  <c:v>Software</c:v>
                </c:pt>
                <c:pt idx="2">
                  <c:v>Marketing</c:v>
                </c:pt>
                <c:pt idx="3">
                  <c:v>Equipment</c:v>
                </c:pt>
                <c:pt idx="4">
                  <c:v>Travel</c:v>
                </c:pt>
                <c:pt idx="5">
                  <c:v>Operations</c:v>
                </c:pt>
                <c:pt idx="6">
                  <c:v>Other</c:v>
                </c:pt>
              </c:strCache>
            </c:strRef>
          </c:cat>
          <c:val>
            <c:numRef>
              <c:f>'Budget Overview'!$B$15:$B$21</c:f>
              <c:numCache>
                <c:formatCode>"AED "\ #,##0.00;[Red]\("AED "\ #,##0.00\);"-"</c:formatCode>
                <c:ptCount val="7"/>
                <c:pt idx="0">
                  <c:v>1800</c:v>
                </c:pt>
                <c:pt idx="1">
                  <c:v>900</c:v>
                </c:pt>
                <c:pt idx="2">
                  <c:v>2050</c:v>
                </c:pt>
                <c:pt idx="3">
                  <c:v>1500</c:v>
                </c:pt>
                <c:pt idx="4">
                  <c:v>700</c:v>
                </c:pt>
                <c:pt idx="5">
                  <c:v>450</c:v>
                </c:pt>
                <c:pt idx="6">
                  <c:v>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8B1-4A1C-AD86-8B8ABAC12D61}"/>
            </c:ext>
          </c:extLst>
        </c:ser>
        <c:ser>
          <c:idx val="1"/>
          <c:order val="1"/>
          <c:tx>
            <c:strRef>
              <c:f>'Budget Overview'!$C$14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rgbClr val="25B8CC"/>
            </a:solidFill>
          </c:spPr>
          <c:invertIfNegative val="0"/>
          <c:cat>
            <c:strRef>
              <c:f>'Budget Overview'!$A$15:$A$21</c:f>
              <c:strCache>
                <c:ptCount val="7"/>
                <c:pt idx="0">
                  <c:v>People</c:v>
                </c:pt>
                <c:pt idx="1">
                  <c:v>Software</c:v>
                </c:pt>
                <c:pt idx="2">
                  <c:v>Marketing</c:v>
                </c:pt>
                <c:pt idx="3">
                  <c:v>Equipment</c:v>
                </c:pt>
                <c:pt idx="4">
                  <c:v>Travel</c:v>
                </c:pt>
                <c:pt idx="5">
                  <c:v>Operations</c:v>
                </c:pt>
                <c:pt idx="6">
                  <c:v>Other</c:v>
                </c:pt>
              </c:strCache>
            </c:strRef>
          </c:cat>
          <c:val>
            <c:numRef>
              <c:f>'Budget Overview'!$C$15:$C$21</c:f>
              <c:numCache>
                <c:formatCode>"AED "\ #,##0.00;[Red]\("AED "\ #,##0.00\);"-"</c:formatCode>
                <c:ptCount val="7"/>
                <c:pt idx="0">
                  <c:v>1500</c:v>
                </c:pt>
                <c:pt idx="1">
                  <c:v>900</c:v>
                </c:pt>
                <c:pt idx="2">
                  <c:v>1450</c:v>
                </c:pt>
                <c:pt idx="3">
                  <c:v>1250</c:v>
                </c:pt>
                <c:pt idx="4">
                  <c:v>560</c:v>
                </c:pt>
                <c:pt idx="5">
                  <c:v>450</c:v>
                </c:pt>
                <c:pt idx="6">
                  <c:v>720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8B1-4A1C-AD86-8B8ABAC12D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84010976"/>
        <c:axId val="1554563824"/>
      </c:barChart>
      <c:catAx>
        <c:axId val="1684010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rgbClr val="C4CFE2"/>
                </a:solidFill>
              </a:defRPr>
            </a:pPr>
            <a:endParaRPr lang="en-US"/>
          </a:p>
        </c:txPr>
        <c:crossAx val="1554563824"/>
        <c:crosses val="autoZero"/>
        <c:auto val="1"/>
        <c:lblAlgn val="ctr"/>
        <c:lblOffset val="100"/>
        <c:noMultiLvlLbl val="0"/>
      </c:catAx>
      <c:valAx>
        <c:axId val="1554563824"/>
        <c:scaling>
          <c:orientation val="minMax"/>
        </c:scaling>
        <c:delete val="0"/>
        <c:axPos val="l"/>
        <c:majorGridlines/>
        <c:numFmt formatCode="&quot;AED &quot;\ #,##0.00;[Red]\(&quot;AED &quot;\ #,##0.00\);&quot;-&quot;" sourceLinked="1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rgbClr val="C4CFE2"/>
                </a:solidFill>
              </a:defRPr>
            </a:pPr>
            <a:endParaRPr lang="en-US"/>
          </a:p>
        </c:txPr>
        <c:crossAx val="1684010976"/>
        <c:crosses val="autoZero"/>
        <c:crossBetween val="between"/>
      </c:valAx>
      <c:spPr>
        <a:solidFill>
          <a:srgbClr val="0E1424"/>
        </a:solidFill>
      </c:spPr>
    </c:plotArea>
    <c:legend>
      <c:legendPos val="b"/>
      <c:overlay val="0"/>
      <c:txPr>
        <a:bodyPr/>
        <a:lstStyle/>
        <a:p>
          <a:pPr>
            <a:defRPr>
              <a:solidFill>
                <a:srgbClr val="C4CFE2"/>
              </a:solidFill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0E1424"/>
    </a:solidFill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652780</xdr:colOff>
      <xdr:row>13</xdr:row>
      <xdr:rowOff>81280</xdr:rowOff>
    </xdr:from>
    <xdr:to>
      <xdr:col>6</xdr:col>
      <xdr:colOff>1465580</xdr:colOff>
      <xdr:row>30</xdr:row>
      <xdr:rowOff>88900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6A060B8-176A-BD80-5552-1295FA13B55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0CE0EAB-D365-490A-AA6C-5F63642B943B}" name="ExpenseTable" displayName="ExpenseTable" ref="A5:H55" totalsRowShown="0" headerRowDxfId="20" dataDxfId="19">
  <autoFilter ref="A5:H55" xr:uid="{B0CE0EAB-D365-490A-AA6C-5F63642B943B}"/>
  <tableColumns count="8">
    <tableColumn id="1" xr3:uid="{622A3D12-02D1-4545-BE16-62FF84780A5B}" name="Category" dataDxfId="18"/>
    <tableColumn id="2" xr3:uid="{3B793B5F-5AD3-4549-9269-3EEB415AD7A2}" name="Item / Description" dataDxfId="10"/>
    <tableColumn id="3" xr3:uid="{266A90F2-B1C6-4971-9577-67FBA52FC150}" name="Planned Cost" dataDxfId="9"/>
    <tableColumn id="4" xr3:uid="{7929B542-70D6-4133-8441-63A056EDF3B1}" name="Actual Cost" dataDxfId="8"/>
    <tableColumn id="5" xr3:uid="{97354354-57DD-485F-B699-BE4C8FB86D45}" name="Variance" dataDxfId="6">
      <calculatedColumnFormula>IF(OR(C6="",D6=""),"",C6-D6)</calculatedColumnFormula>
    </tableColumn>
    <tableColumn id="6" xr3:uid="{692A43F1-CD15-4C46-BBD8-2435F52F4BA4}" name="Due Date" dataDxfId="7"/>
    <tableColumn id="7" xr3:uid="{2F8FD2E0-3891-4707-AFD6-69027BFD62B5}" name="Status" dataDxfId="17"/>
    <tableColumn id="8" xr3:uid="{2648EF86-892B-4C45-8AB2-AB2A64410209}" name="Notes" dataDxfId="1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6F314-C968-497F-9A17-C3D1B390C341}">
  <sheetPr>
    <tabColor rgb="FF5C79EB"/>
  </sheetPr>
  <dimension ref="A1:H24"/>
  <sheetViews>
    <sheetView showGridLines="0" tabSelected="1" workbookViewId="0">
      <selection sqref="A1:H2"/>
    </sheetView>
  </sheetViews>
  <sheetFormatPr defaultRowHeight="14.4" x14ac:dyDescent="0.3"/>
  <cols>
    <col min="1" max="1" width="20.77734375" customWidth="1"/>
    <col min="2" max="3" width="15.77734375" customWidth="1"/>
    <col min="4" max="4" width="17.77734375" customWidth="1"/>
    <col min="5" max="8" width="22.77734375" customWidth="1"/>
  </cols>
  <sheetData>
    <row r="1" spans="1:8" ht="27" customHeight="1" x14ac:dyDescent="0.3">
      <c r="A1" s="19" t="s">
        <v>0</v>
      </c>
      <c r="B1" s="19"/>
      <c r="C1" s="19"/>
      <c r="D1" s="19"/>
      <c r="E1" s="19"/>
      <c r="F1" s="19"/>
      <c r="G1" s="19"/>
      <c r="H1" s="19"/>
    </row>
    <row r="2" spans="1:8" ht="27" customHeight="1" x14ac:dyDescent="0.3">
      <c r="A2" s="19"/>
      <c r="B2" s="19"/>
      <c r="C2" s="19"/>
      <c r="D2" s="19"/>
      <c r="E2" s="19"/>
      <c r="F2" s="19"/>
      <c r="G2" s="19"/>
      <c r="H2" s="19"/>
    </row>
    <row r="3" spans="1:8" x14ac:dyDescent="0.3">
      <c r="A3" s="20" t="s">
        <v>37</v>
      </c>
      <c r="B3" s="20"/>
      <c r="C3" s="20"/>
      <c r="D3" s="20"/>
      <c r="E3" s="20"/>
      <c r="F3" s="20"/>
      <c r="G3" s="20"/>
      <c r="H3" s="20"/>
    </row>
    <row r="4" spans="1:8" x14ac:dyDescent="0.3">
      <c r="A4" s="7"/>
      <c r="B4" s="7"/>
      <c r="C4" s="7"/>
      <c r="D4" s="7"/>
      <c r="E4" s="7"/>
      <c r="F4" s="7"/>
      <c r="G4" s="7"/>
      <c r="H4" s="7"/>
    </row>
    <row r="5" spans="1:8" ht="25.05" customHeight="1" x14ac:dyDescent="0.3">
      <c r="A5" s="21" t="s">
        <v>38</v>
      </c>
      <c r="B5" s="21"/>
      <c r="C5" s="21" t="s">
        <v>39</v>
      </c>
      <c r="D5" s="21"/>
      <c r="E5" s="21" t="s">
        <v>40</v>
      </c>
      <c r="F5" s="21"/>
      <c r="G5" s="21" t="s">
        <v>41</v>
      </c>
      <c r="H5" s="21"/>
    </row>
    <row r="6" spans="1:8" ht="27" customHeight="1" x14ac:dyDescent="0.3">
      <c r="A6" s="23">
        <f>SUM(ExpenseTable[Planned Cost])</f>
        <v>8000</v>
      </c>
      <c r="B6" s="23"/>
      <c r="C6" s="24">
        <f>SUM(ExpenseTable[Actual Cost])</f>
        <v>6830</v>
      </c>
      <c r="D6" s="24"/>
      <c r="E6" s="25">
        <f t="shared" ref="E6:F7" si="0">A6-C6</f>
        <v>1170</v>
      </c>
      <c r="F6" s="25"/>
      <c r="G6" s="25">
        <f t="shared" ref="G6:H7" si="1">A6-C6</f>
        <v>1170</v>
      </c>
      <c r="H6" s="25"/>
    </row>
    <row r="7" spans="1:8" ht="27" customHeight="1" x14ac:dyDescent="0.3">
      <c r="A7" s="23"/>
      <c r="B7" s="23"/>
      <c r="C7" s="24"/>
      <c r="D7" s="24"/>
      <c r="E7" s="25"/>
      <c r="F7" s="25"/>
      <c r="G7" s="25"/>
      <c r="H7" s="25"/>
    </row>
    <row r="8" spans="1:8" x14ac:dyDescent="0.3">
      <c r="A8" s="7"/>
      <c r="B8" s="7"/>
      <c r="C8" s="7"/>
      <c r="D8" s="7"/>
      <c r="E8" s="7"/>
      <c r="F8" s="7"/>
      <c r="G8" s="7"/>
      <c r="H8" s="7"/>
    </row>
    <row r="9" spans="1:8" ht="28.05" customHeight="1" x14ac:dyDescent="0.3">
      <c r="A9" s="8" t="s">
        <v>42</v>
      </c>
      <c r="B9" s="26" t="str">
        <f>IF(G6&lt;0,"Over budget",IF(G6=0,"On budget","Under budget"))</f>
        <v>Under budget</v>
      </c>
      <c r="C9" s="26"/>
      <c r="D9" s="26"/>
      <c r="E9" s="8" t="s">
        <v>43</v>
      </c>
      <c r="F9" s="27">
        <f>IFERROR(C6/A6,0)</f>
        <v>0.85375000000000001</v>
      </c>
      <c r="G9" s="27"/>
      <c r="H9" s="27"/>
    </row>
    <row r="10" spans="1:8" x14ac:dyDescent="0.3">
      <c r="A10" s="7"/>
      <c r="B10" s="7"/>
      <c r="C10" s="7"/>
      <c r="D10" s="7"/>
      <c r="E10" s="7"/>
      <c r="F10" s="7"/>
      <c r="G10" s="7"/>
      <c r="H10" s="7"/>
    </row>
    <row r="11" spans="1:8" ht="36" customHeight="1" x14ac:dyDescent="0.3">
      <c r="A11" s="28" t="s">
        <v>64</v>
      </c>
      <c r="B11" s="28"/>
      <c r="C11" s="28"/>
      <c r="D11" s="28"/>
      <c r="E11" s="28"/>
      <c r="F11" s="28"/>
      <c r="G11" s="28"/>
      <c r="H11" s="28"/>
    </row>
    <row r="12" spans="1:8" ht="19.8" x14ac:dyDescent="0.4">
      <c r="A12" s="22" t="s">
        <v>44</v>
      </c>
      <c r="B12" s="22"/>
      <c r="C12" s="22"/>
      <c r="D12" s="22"/>
      <c r="E12" s="7"/>
      <c r="F12" s="7"/>
      <c r="G12" s="7"/>
      <c r="H12" s="7"/>
    </row>
    <row r="13" spans="1:8" ht="30" customHeight="1" x14ac:dyDescent="0.3">
      <c r="A13" s="18" t="s">
        <v>65</v>
      </c>
      <c r="B13" s="18"/>
      <c r="C13" s="18"/>
      <c r="D13" s="18"/>
      <c r="E13" s="7"/>
      <c r="F13" s="7"/>
      <c r="G13" s="7"/>
      <c r="H13" s="7"/>
    </row>
    <row r="14" spans="1:8" ht="24" customHeight="1" x14ac:dyDescent="0.3">
      <c r="A14" s="1" t="s">
        <v>1</v>
      </c>
      <c r="B14" s="1" t="s">
        <v>30</v>
      </c>
      <c r="C14" s="1" t="s">
        <v>45</v>
      </c>
      <c r="D14" s="1" t="s">
        <v>5</v>
      </c>
      <c r="E14" s="7"/>
      <c r="F14" s="7"/>
      <c r="G14" s="7"/>
      <c r="H14" s="7"/>
    </row>
    <row r="15" spans="1:8" x14ac:dyDescent="0.3">
      <c r="A15" s="5" t="s">
        <v>9</v>
      </c>
      <c r="B15" s="16">
        <f>SUMIF(ExpenseTable[Category],A15,ExpenseTable[Planned Cost])</f>
        <v>1800</v>
      </c>
      <c r="C15" s="16">
        <f>SUMIF(ExpenseTable[Category],A15,ExpenseTable[Actual Cost])</f>
        <v>1500</v>
      </c>
      <c r="D15" s="16">
        <f>B15-C15</f>
        <v>300</v>
      </c>
      <c r="E15" s="7"/>
      <c r="F15" s="7"/>
      <c r="G15" s="7"/>
      <c r="H15" s="7"/>
    </row>
    <row r="16" spans="1:8" x14ac:dyDescent="0.3">
      <c r="A16" s="5" t="s">
        <v>13</v>
      </c>
      <c r="B16" s="16">
        <f>SUMIF(ExpenseTable[Category],A16,ExpenseTable[Planned Cost])</f>
        <v>900</v>
      </c>
      <c r="C16" s="16">
        <f>SUMIF(ExpenseTable[Category],A16,ExpenseTable[Actual Cost])</f>
        <v>900</v>
      </c>
      <c r="D16" s="16">
        <f>B16-C16</f>
        <v>0</v>
      </c>
      <c r="E16" s="7"/>
      <c r="F16" s="7"/>
      <c r="G16" s="7"/>
      <c r="H16" s="7"/>
    </row>
    <row r="17" spans="1:8" x14ac:dyDescent="0.3">
      <c r="A17" s="5" t="s">
        <v>16</v>
      </c>
      <c r="B17" s="16">
        <f>SUMIF(ExpenseTable[Category],A17,ExpenseTable[Planned Cost])</f>
        <v>2050</v>
      </c>
      <c r="C17" s="16">
        <f>SUMIF(ExpenseTable[Category],A17,ExpenseTable[Actual Cost])</f>
        <v>1450</v>
      </c>
      <c r="D17" s="16">
        <f>B17-C17</f>
        <v>600</v>
      </c>
      <c r="E17" s="7"/>
      <c r="F17" s="7"/>
      <c r="G17" s="7"/>
      <c r="H17" s="7"/>
    </row>
    <row r="18" spans="1:8" x14ac:dyDescent="0.3">
      <c r="A18" s="5" t="s">
        <v>20</v>
      </c>
      <c r="B18" s="16">
        <f>SUMIF(ExpenseTable[Category],A18,ExpenseTable[Planned Cost])</f>
        <v>1500</v>
      </c>
      <c r="C18" s="16">
        <f>SUMIF(ExpenseTable[Category],A18,ExpenseTable[Actual Cost])</f>
        <v>1250</v>
      </c>
      <c r="D18" s="16">
        <f>B18-C18</f>
        <v>250</v>
      </c>
      <c r="E18" s="7"/>
      <c r="F18" s="7"/>
      <c r="G18" s="7"/>
      <c r="H18" s="7"/>
    </row>
    <row r="19" spans="1:8" x14ac:dyDescent="0.3">
      <c r="A19" s="5" t="s">
        <v>23</v>
      </c>
      <c r="B19" s="16">
        <f>SUMIF(ExpenseTable[Category],A19,ExpenseTable[Planned Cost])</f>
        <v>700</v>
      </c>
      <c r="C19" s="16">
        <f>SUMIF(ExpenseTable[Category],A19,ExpenseTable[Actual Cost])</f>
        <v>560</v>
      </c>
      <c r="D19" s="16">
        <f>B19-C19</f>
        <v>140</v>
      </c>
      <c r="E19" s="7"/>
      <c r="F19" s="7"/>
      <c r="G19" s="7"/>
      <c r="H19" s="7"/>
    </row>
    <row r="20" spans="1:8" x14ac:dyDescent="0.3">
      <c r="A20" s="5" t="s">
        <v>26</v>
      </c>
      <c r="B20" s="16">
        <f>SUMIF(ExpenseTable[Category],A20,ExpenseTable[Planned Cost])</f>
        <v>450</v>
      </c>
      <c r="C20" s="16">
        <f>SUMIF(ExpenseTable[Category],A20,ExpenseTable[Actual Cost])</f>
        <v>450</v>
      </c>
      <c r="D20" s="16">
        <f>B20-C20</f>
        <v>0</v>
      </c>
      <c r="E20" s="7"/>
      <c r="F20" s="7"/>
      <c r="G20" s="7"/>
      <c r="H20" s="7"/>
    </row>
    <row r="21" spans="1:8" x14ac:dyDescent="0.3">
      <c r="A21" s="5" t="s">
        <v>32</v>
      </c>
      <c r="B21" s="16">
        <f>SUMIF(ExpenseTable[Category],A21,ExpenseTable[Planned Cost])</f>
        <v>600</v>
      </c>
      <c r="C21" s="16">
        <f>SUMIF(ExpenseTable[Category],A21,ExpenseTable[Actual Cost])</f>
        <v>720</v>
      </c>
      <c r="D21" s="16">
        <f>B21-C21</f>
        <v>-120</v>
      </c>
      <c r="E21" s="7"/>
      <c r="F21" s="7"/>
      <c r="G21" s="7"/>
      <c r="H21" s="7"/>
    </row>
    <row r="22" spans="1:8" x14ac:dyDescent="0.3">
      <c r="A22" s="6" t="s">
        <v>46</v>
      </c>
      <c r="B22" s="17">
        <f>SUM(B15:B21)</f>
        <v>8000</v>
      </c>
      <c r="C22" s="17">
        <f>SUM(C15:C21)</f>
        <v>6830</v>
      </c>
      <c r="D22" s="17">
        <f>B22-C22</f>
        <v>1170</v>
      </c>
      <c r="E22" s="7"/>
      <c r="F22" s="7"/>
      <c r="G22" s="7"/>
      <c r="H22" s="7"/>
    </row>
    <row r="23" spans="1:8" x14ac:dyDescent="0.3">
      <c r="A23" s="7"/>
      <c r="B23" s="7"/>
      <c r="C23" s="7"/>
      <c r="D23" s="7"/>
      <c r="E23" s="7"/>
      <c r="F23" s="7"/>
      <c r="G23" s="7"/>
      <c r="H23" s="7"/>
    </row>
    <row r="24" spans="1:8" x14ac:dyDescent="0.3">
      <c r="A24" s="7"/>
      <c r="B24" s="7"/>
      <c r="C24" s="7"/>
      <c r="D24" s="7"/>
      <c r="E24" s="7"/>
      <c r="F24" s="7"/>
      <c r="G24" s="7"/>
      <c r="H24" s="7"/>
    </row>
  </sheetData>
  <mergeCells count="15">
    <mergeCell ref="A13:D13"/>
    <mergeCell ref="A1:H2"/>
    <mergeCell ref="A3:H3"/>
    <mergeCell ref="A5:B5"/>
    <mergeCell ref="C5:D5"/>
    <mergeCell ref="E5:F5"/>
    <mergeCell ref="G5:H5"/>
    <mergeCell ref="A12:D12"/>
    <mergeCell ref="A6:B7"/>
    <mergeCell ref="C6:D7"/>
    <mergeCell ref="E6:F7"/>
    <mergeCell ref="G6:H7"/>
    <mergeCell ref="B9:D9"/>
    <mergeCell ref="F9:H9"/>
    <mergeCell ref="A11:H11"/>
  </mergeCells>
  <conditionalFormatting sqref="F9">
    <cfRule type="dataBar" priority="2">
      <dataBar>
        <cfvo type="min"/>
        <cfvo type="max"/>
        <color rgb="FF25B8CC"/>
      </dataBar>
      <extLst>
        <ext xmlns:x14="http://schemas.microsoft.com/office/spreadsheetml/2009/9/main" uri="{B025F937-C7B1-47D3-B67F-A62EFF666E3E}">
          <x14:id>{51969D10-E13B-4CB7-BC10-CB181A073439}</x14:id>
        </ext>
      </extLst>
    </cfRule>
  </conditionalFormatting>
  <conditionalFormatting sqref="E6:F7">
    <cfRule type="expression" dxfId="3" priority="7" stopIfTrue="1">
      <formula>E6&lt;0</formula>
    </cfRule>
  </conditionalFormatting>
  <conditionalFormatting sqref="G6:H7">
    <cfRule type="expression" dxfId="2" priority="8" stopIfTrue="1">
      <formula>G6&lt;0</formula>
    </cfRule>
  </conditionalFormatting>
  <conditionalFormatting sqref="B9:D9">
    <cfRule type="expression" dxfId="1" priority="9" stopIfTrue="1">
      <formula>$G$6&lt;0</formula>
    </cfRule>
    <cfRule type="expression" dxfId="0" priority="10" stopIfTrue="1">
      <formula>$G$6&gt;0</formula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1969D10-E13B-4CB7-BC10-CB181A073439}">
            <x14:dataBar minLength="0" maxLength="100" negativeBarColorSameAsPositive="1" axisPosition="none">
              <x14:cfvo type="min"/>
              <x14:cfvo type="max"/>
            </x14:dataBar>
          </x14:cfRule>
          <xm:sqref>F9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52EF8-0C77-417F-8FB8-28ED9C0923BB}">
  <sheetPr>
    <tabColor rgb="FF25B8CC"/>
    <pageSetUpPr fitToPage="1"/>
  </sheetPr>
  <dimension ref="A1:H55"/>
  <sheetViews>
    <sheetView workbookViewId="0">
      <pane ySplit="5" topLeftCell="A6" activePane="bottomLeft" state="frozen"/>
      <selection pane="bottomLeft" activeCell="A6" sqref="A6"/>
    </sheetView>
  </sheetViews>
  <sheetFormatPr defaultRowHeight="14.4" x14ac:dyDescent="0.3"/>
  <cols>
    <col min="1" max="1" width="17.77734375" customWidth="1"/>
    <col min="2" max="2" width="31.77734375" customWidth="1"/>
    <col min="3" max="6" width="16.77734375" customWidth="1"/>
    <col min="7" max="7" width="17.77734375" customWidth="1"/>
    <col min="8" max="8" width="34.77734375" customWidth="1"/>
  </cols>
  <sheetData>
    <row r="1" spans="1:8" ht="34.049999999999997" customHeight="1" x14ac:dyDescent="0.5">
      <c r="A1" s="29" t="s">
        <v>0</v>
      </c>
      <c r="B1" s="29"/>
      <c r="C1" s="29"/>
      <c r="D1" s="29"/>
      <c r="E1" s="29"/>
      <c r="F1" s="29"/>
      <c r="G1" s="29"/>
      <c r="H1" s="29"/>
    </row>
    <row r="2" spans="1:8" ht="22.95" customHeight="1" x14ac:dyDescent="0.3">
      <c r="A2" s="30" t="s">
        <v>63</v>
      </c>
      <c r="B2" s="30"/>
      <c r="C2" s="30"/>
      <c r="D2" s="30"/>
      <c r="E2" s="30"/>
      <c r="F2" s="30"/>
      <c r="G2" s="30"/>
      <c r="H2" s="30"/>
    </row>
    <row r="5" spans="1:8" ht="28.95" customHeight="1" x14ac:dyDescent="0.3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</row>
    <row r="6" spans="1:8" x14ac:dyDescent="0.3">
      <c r="A6" s="2" t="s">
        <v>9</v>
      </c>
      <c r="B6" s="2" t="s">
        <v>10</v>
      </c>
      <c r="C6" s="14">
        <v>1800</v>
      </c>
      <c r="D6" s="14">
        <v>1500</v>
      </c>
      <c r="E6" s="15">
        <f t="shared" ref="E6:E37" si="0">IF(OR(C6="",D6=""),"",C6-D6)</f>
        <v>300</v>
      </c>
      <c r="F6" s="3">
        <v>46341</v>
      </c>
      <c r="G6" s="2" t="s">
        <v>11</v>
      </c>
      <c r="H6" s="4" t="s">
        <v>12</v>
      </c>
    </row>
    <row r="7" spans="1:8" x14ac:dyDescent="0.3">
      <c r="A7" s="2" t="s">
        <v>13</v>
      </c>
      <c r="B7" s="2" t="s">
        <v>14</v>
      </c>
      <c r="C7" s="14">
        <v>900</v>
      </c>
      <c r="D7" s="14">
        <v>900</v>
      </c>
      <c r="E7" s="15">
        <f t="shared" si="0"/>
        <v>0</v>
      </c>
      <c r="F7" s="3">
        <v>46315</v>
      </c>
      <c r="G7" s="2" t="s">
        <v>11</v>
      </c>
      <c r="H7" s="4" t="s">
        <v>15</v>
      </c>
    </row>
    <row r="8" spans="1:8" x14ac:dyDescent="0.3">
      <c r="A8" s="2" t="s">
        <v>16</v>
      </c>
      <c r="B8" s="2" t="s">
        <v>17</v>
      </c>
      <c r="C8" s="14">
        <v>1200</v>
      </c>
      <c r="D8" s="14">
        <v>1450</v>
      </c>
      <c r="E8" s="15">
        <f t="shared" si="0"/>
        <v>-250</v>
      </c>
      <c r="F8" s="3">
        <v>46327</v>
      </c>
      <c r="G8" s="2" t="s">
        <v>18</v>
      </c>
      <c r="H8" s="4" t="s">
        <v>19</v>
      </c>
    </row>
    <row r="9" spans="1:8" x14ac:dyDescent="0.3">
      <c r="A9" s="2" t="s">
        <v>20</v>
      </c>
      <c r="B9" s="2" t="s">
        <v>21</v>
      </c>
      <c r="C9" s="14">
        <v>1500</v>
      </c>
      <c r="D9" s="14">
        <v>1250</v>
      </c>
      <c r="E9" s="15">
        <f t="shared" si="0"/>
        <v>250</v>
      </c>
      <c r="F9" s="3">
        <v>46336</v>
      </c>
      <c r="G9" s="2" t="s">
        <v>11</v>
      </c>
      <c r="H9" s="4" t="s">
        <v>22</v>
      </c>
    </row>
    <row r="10" spans="1:8" x14ac:dyDescent="0.3">
      <c r="A10" s="2" t="s">
        <v>23</v>
      </c>
      <c r="B10" s="2" t="s">
        <v>24</v>
      </c>
      <c r="C10" s="14">
        <v>700</v>
      </c>
      <c r="D10" s="14">
        <v>560</v>
      </c>
      <c r="E10" s="15">
        <f t="shared" si="0"/>
        <v>140</v>
      </c>
      <c r="F10" s="3">
        <v>46348</v>
      </c>
      <c r="G10" s="2" t="s">
        <v>11</v>
      </c>
      <c r="H10" s="4" t="s">
        <v>25</v>
      </c>
    </row>
    <row r="11" spans="1:8" x14ac:dyDescent="0.3">
      <c r="A11" s="2" t="s">
        <v>26</v>
      </c>
      <c r="B11" s="2" t="s">
        <v>27</v>
      </c>
      <c r="C11" s="14">
        <v>450</v>
      </c>
      <c r="D11" s="14">
        <v>450</v>
      </c>
      <c r="E11" s="15">
        <f t="shared" si="0"/>
        <v>0</v>
      </c>
      <c r="F11" s="3">
        <v>46356</v>
      </c>
      <c r="G11" s="2" t="s">
        <v>11</v>
      </c>
      <c r="H11" s="4" t="s">
        <v>28</v>
      </c>
    </row>
    <row r="12" spans="1:8" x14ac:dyDescent="0.3">
      <c r="A12" s="2" t="s">
        <v>16</v>
      </c>
      <c r="B12" s="2" t="s">
        <v>29</v>
      </c>
      <c r="C12" s="14">
        <v>850</v>
      </c>
      <c r="D12" s="14"/>
      <c r="E12" s="15" t="str">
        <f t="shared" si="0"/>
        <v/>
      </c>
      <c r="F12" s="3">
        <v>46357</v>
      </c>
      <c r="G12" s="2" t="s">
        <v>30</v>
      </c>
      <c r="H12" s="4" t="s">
        <v>31</v>
      </c>
    </row>
    <row r="13" spans="1:8" x14ac:dyDescent="0.3">
      <c r="A13" s="2" t="s">
        <v>32</v>
      </c>
      <c r="B13" s="2" t="s">
        <v>33</v>
      </c>
      <c r="C13" s="14">
        <v>600</v>
      </c>
      <c r="D13" s="14">
        <v>720</v>
      </c>
      <c r="E13" s="15">
        <f t="shared" si="0"/>
        <v>-120</v>
      </c>
      <c r="F13" s="3">
        <v>46344</v>
      </c>
      <c r="G13" s="2" t="s">
        <v>18</v>
      </c>
      <c r="H13" s="4" t="s">
        <v>34</v>
      </c>
    </row>
    <row r="14" spans="1:8" x14ac:dyDescent="0.3">
      <c r="A14" s="2"/>
      <c r="B14" s="2"/>
      <c r="C14" s="14"/>
      <c r="D14" s="14"/>
      <c r="E14" s="15" t="str">
        <f t="shared" si="0"/>
        <v/>
      </c>
      <c r="F14" s="3"/>
      <c r="G14" s="2"/>
      <c r="H14" s="4"/>
    </row>
    <row r="15" spans="1:8" x14ac:dyDescent="0.3">
      <c r="A15" s="2"/>
      <c r="B15" s="2"/>
      <c r="C15" s="14"/>
      <c r="D15" s="14"/>
      <c r="E15" s="15" t="str">
        <f t="shared" si="0"/>
        <v/>
      </c>
      <c r="F15" s="3"/>
      <c r="G15" s="2"/>
      <c r="H15" s="4"/>
    </row>
    <row r="16" spans="1:8" x14ac:dyDescent="0.3">
      <c r="A16" s="2"/>
      <c r="B16" s="2"/>
      <c r="C16" s="14"/>
      <c r="D16" s="14"/>
      <c r="E16" s="15" t="str">
        <f t="shared" si="0"/>
        <v/>
      </c>
      <c r="F16" s="3"/>
      <c r="G16" s="2"/>
      <c r="H16" s="4"/>
    </row>
    <row r="17" spans="1:8" x14ac:dyDescent="0.3">
      <c r="A17" s="2"/>
      <c r="B17" s="2"/>
      <c r="C17" s="14"/>
      <c r="D17" s="14"/>
      <c r="E17" s="15" t="str">
        <f t="shared" si="0"/>
        <v/>
      </c>
      <c r="F17" s="3"/>
      <c r="G17" s="2"/>
      <c r="H17" s="4"/>
    </row>
    <row r="18" spans="1:8" x14ac:dyDescent="0.3">
      <c r="A18" s="2"/>
      <c r="B18" s="2"/>
      <c r="C18" s="14"/>
      <c r="D18" s="14"/>
      <c r="E18" s="15" t="str">
        <f t="shared" si="0"/>
        <v/>
      </c>
      <c r="F18" s="3"/>
      <c r="G18" s="2"/>
      <c r="H18" s="4"/>
    </row>
    <row r="19" spans="1:8" x14ac:dyDescent="0.3">
      <c r="A19" s="2"/>
      <c r="B19" s="2"/>
      <c r="C19" s="14"/>
      <c r="D19" s="14"/>
      <c r="E19" s="15" t="str">
        <f t="shared" si="0"/>
        <v/>
      </c>
      <c r="F19" s="3"/>
      <c r="G19" s="2"/>
      <c r="H19" s="4"/>
    </row>
    <row r="20" spans="1:8" x14ac:dyDescent="0.3">
      <c r="A20" s="2"/>
      <c r="B20" s="2"/>
      <c r="C20" s="14"/>
      <c r="D20" s="14"/>
      <c r="E20" s="15" t="str">
        <f t="shared" si="0"/>
        <v/>
      </c>
      <c r="F20" s="3"/>
      <c r="G20" s="2"/>
      <c r="H20" s="4"/>
    </row>
    <row r="21" spans="1:8" x14ac:dyDescent="0.3">
      <c r="A21" s="2"/>
      <c r="B21" s="2"/>
      <c r="C21" s="14"/>
      <c r="D21" s="14"/>
      <c r="E21" s="15" t="str">
        <f t="shared" si="0"/>
        <v/>
      </c>
      <c r="F21" s="3"/>
      <c r="G21" s="2"/>
      <c r="H21" s="4"/>
    </row>
    <row r="22" spans="1:8" x14ac:dyDescent="0.3">
      <c r="A22" s="2"/>
      <c r="B22" s="2"/>
      <c r="C22" s="14"/>
      <c r="D22" s="14"/>
      <c r="E22" s="15" t="str">
        <f t="shared" si="0"/>
        <v/>
      </c>
      <c r="F22" s="3"/>
      <c r="G22" s="2"/>
      <c r="H22" s="4"/>
    </row>
    <row r="23" spans="1:8" x14ac:dyDescent="0.3">
      <c r="A23" s="2"/>
      <c r="B23" s="2"/>
      <c r="C23" s="14"/>
      <c r="D23" s="14"/>
      <c r="E23" s="15" t="str">
        <f t="shared" si="0"/>
        <v/>
      </c>
      <c r="F23" s="3"/>
      <c r="G23" s="2"/>
      <c r="H23" s="4"/>
    </row>
    <row r="24" spans="1:8" x14ac:dyDescent="0.3">
      <c r="A24" s="2"/>
      <c r="B24" s="2"/>
      <c r="C24" s="14"/>
      <c r="D24" s="14"/>
      <c r="E24" s="15" t="str">
        <f t="shared" si="0"/>
        <v/>
      </c>
      <c r="F24" s="3"/>
      <c r="G24" s="2"/>
      <c r="H24" s="4"/>
    </row>
    <row r="25" spans="1:8" x14ac:dyDescent="0.3">
      <c r="A25" s="2"/>
      <c r="B25" s="2"/>
      <c r="C25" s="14"/>
      <c r="D25" s="14"/>
      <c r="E25" s="15" t="str">
        <f t="shared" si="0"/>
        <v/>
      </c>
      <c r="F25" s="3"/>
      <c r="G25" s="2"/>
      <c r="H25" s="4"/>
    </row>
    <row r="26" spans="1:8" x14ac:dyDescent="0.3">
      <c r="A26" s="2"/>
      <c r="B26" s="2"/>
      <c r="C26" s="14"/>
      <c r="D26" s="14"/>
      <c r="E26" s="15" t="str">
        <f t="shared" si="0"/>
        <v/>
      </c>
      <c r="F26" s="3"/>
      <c r="G26" s="2"/>
      <c r="H26" s="4"/>
    </row>
    <row r="27" spans="1:8" x14ac:dyDescent="0.3">
      <c r="A27" s="2"/>
      <c r="B27" s="2"/>
      <c r="C27" s="14"/>
      <c r="D27" s="14"/>
      <c r="E27" s="15" t="str">
        <f t="shared" si="0"/>
        <v/>
      </c>
      <c r="F27" s="3"/>
      <c r="G27" s="2"/>
      <c r="H27" s="4"/>
    </row>
    <row r="28" spans="1:8" x14ac:dyDescent="0.3">
      <c r="A28" s="2"/>
      <c r="B28" s="2"/>
      <c r="C28" s="14"/>
      <c r="D28" s="14"/>
      <c r="E28" s="15" t="str">
        <f t="shared" si="0"/>
        <v/>
      </c>
      <c r="F28" s="3"/>
      <c r="G28" s="2"/>
      <c r="H28" s="4"/>
    </row>
    <row r="29" spans="1:8" x14ac:dyDescent="0.3">
      <c r="A29" s="2"/>
      <c r="B29" s="2"/>
      <c r="C29" s="14"/>
      <c r="D29" s="14"/>
      <c r="E29" s="15" t="str">
        <f t="shared" si="0"/>
        <v/>
      </c>
      <c r="F29" s="3"/>
      <c r="G29" s="2"/>
      <c r="H29" s="4"/>
    </row>
    <row r="30" spans="1:8" x14ac:dyDescent="0.3">
      <c r="A30" s="2"/>
      <c r="B30" s="2"/>
      <c r="C30" s="14"/>
      <c r="D30" s="14"/>
      <c r="E30" s="15" t="str">
        <f t="shared" si="0"/>
        <v/>
      </c>
      <c r="F30" s="3"/>
      <c r="G30" s="2"/>
      <c r="H30" s="4"/>
    </row>
    <row r="31" spans="1:8" x14ac:dyDescent="0.3">
      <c r="A31" s="2"/>
      <c r="B31" s="2"/>
      <c r="C31" s="14"/>
      <c r="D31" s="14"/>
      <c r="E31" s="15" t="str">
        <f t="shared" si="0"/>
        <v/>
      </c>
      <c r="F31" s="3"/>
      <c r="G31" s="2"/>
      <c r="H31" s="4"/>
    </row>
    <row r="32" spans="1:8" x14ac:dyDescent="0.3">
      <c r="A32" s="2"/>
      <c r="B32" s="2"/>
      <c r="C32" s="14"/>
      <c r="D32" s="14"/>
      <c r="E32" s="15" t="str">
        <f t="shared" si="0"/>
        <v/>
      </c>
      <c r="F32" s="3"/>
      <c r="G32" s="2"/>
      <c r="H32" s="4"/>
    </row>
    <row r="33" spans="1:8" x14ac:dyDescent="0.3">
      <c r="A33" s="2"/>
      <c r="B33" s="2"/>
      <c r="C33" s="14"/>
      <c r="D33" s="14"/>
      <c r="E33" s="15" t="str">
        <f t="shared" si="0"/>
        <v/>
      </c>
      <c r="F33" s="3"/>
      <c r="G33" s="2"/>
      <c r="H33" s="4"/>
    </row>
    <row r="34" spans="1:8" x14ac:dyDescent="0.3">
      <c r="A34" s="2"/>
      <c r="B34" s="2"/>
      <c r="C34" s="14"/>
      <c r="D34" s="14"/>
      <c r="E34" s="15" t="str">
        <f t="shared" si="0"/>
        <v/>
      </c>
      <c r="F34" s="3"/>
      <c r="G34" s="2"/>
      <c r="H34" s="4"/>
    </row>
    <row r="35" spans="1:8" x14ac:dyDescent="0.3">
      <c r="A35" s="2"/>
      <c r="B35" s="2"/>
      <c r="C35" s="14"/>
      <c r="D35" s="14"/>
      <c r="E35" s="15" t="str">
        <f t="shared" si="0"/>
        <v/>
      </c>
      <c r="F35" s="3"/>
      <c r="G35" s="2"/>
      <c r="H35" s="4"/>
    </row>
    <row r="36" spans="1:8" x14ac:dyDescent="0.3">
      <c r="A36" s="2"/>
      <c r="B36" s="2"/>
      <c r="C36" s="14"/>
      <c r="D36" s="14"/>
      <c r="E36" s="15" t="str">
        <f t="shared" si="0"/>
        <v/>
      </c>
      <c r="F36" s="3"/>
      <c r="G36" s="2"/>
      <c r="H36" s="4"/>
    </row>
    <row r="37" spans="1:8" x14ac:dyDescent="0.3">
      <c r="A37" s="2"/>
      <c r="B37" s="2"/>
      <c r="C37" s="14"/>
      <c r="D37" s="14"/>
      <c r="E37" s="15" t="str">
        <f t="shared" si="0"/>
        <v/>
      </c>
      <c r="F37" s="3"/>
      <c r="G37" s="2"/>
      <c r="H37" s="4"/>
    </row>
    <row r="38" spans="1:8" x14ac:dyDescent="0.3">
      <c r="A38" s="2"/>
      <c r="B38" s="2"/>
      <c r="C38" s="14"/>
      <c r="D38" s="14"/>
      <c r="E38" s="15" t="str">
        <f t="shared" ref="E38:E69" si="1">IF(OR(C38="",D38=""),"",C38-D38)</f>
        <v/>
      </c>
      <c r="F38" s="3"/>
      <c r="G38" s="2"/>
      <c r="H38" s="4"/>
    </row>
    <row r="39" spans="1:8" x14ac:dyDescent="0.3">
      <c r="A39" s="2"/>
      <c r="B39" s="2"/>
      <c r="C39" s="14"/>
      <c r="D39" s="14"/>
      <c r="E39" s="15" t="str">
        <f t="shared" si="1"/>
        <v/>
      </c>
      <c r="F39" s="3"/>
      <c r="G39" s="2"/>
      <c r="H39" s="4"/>
    </row>
    <row r="40" spans="1:8" x14ac:dyDescent="0.3">
      <c r="A40" s="2"/>
      <c r="B40" s="2"/>
      <c r="C40" s="14"/>
      <c r="D40" s="14"/>
      <c r="E40" s="15" t="str">
        <f t="shared" si="1"/>
        <v/>
      </c>
      <c r="F40" s="3"/>
      <c r="G40" s="2"/>
      <c r="H40" s="4"/>
    </row>
    <row r="41" spans="1:8" x14ac:dyDescent="0.3">
      <c r="A41" s="2"/>
      <c r="B41" s="2"/>
      <c r="C41" s="14"/>
      <c r="D41" s="14"/>
      <c r="E41" s="15" t="str">
        <f t="shared" si="1"/>
        <v/>
      </c>
      <c r="F41" s="3"/>
      <c r="G41" s="2"/>
      <c r="H41" s="4"/>
    </row>
    <row r="42" spans="1:8" x14ac:dyDescent="0.3">
      <c r="A42" s="2"/>
      <c r="B42" s="2"/>
      <c r="C42" s="14"/>
      <c r="D42" s="14"/>
      <c r="E42" s="15" t="str">
        <f t="shared" si="1"/>
        <v/>
      </c>
      <c r="F42" s="3"/>
      <c r="G42" s="2"/>
      <c r="H42" s="4"/>
    </row>
    <row r="43" spans="1:8" x14ac:dyDescent="0.3">
      <c r="A43" s="2"/>
      <c r="B43" s="2"/>
      <c r="C43" s="14"/>
      <c r="D43" s="14"/>
      <c r="E43" s="15" t="str">
        <f t="shared" si="1"/>
        <v/>
      </c>
      <c r="F43" s="3"/>
      <c r="G43" s="2"/>
      <c r="H43" s="4"/>
    </row>
    <row r="44" spans="1:8" x14ac:dyDescent="0.3">
      <c r="A44" s="2"/>
      <c r="B44" s="2"/>
      <c r="C44" s="14"/>
      <c r="D44" s="14"/>
      <c r="E44" s="15" t="str">
        <f t="shared" si="1"/>
        <v/>
      </c>
      <c r="F44" s="3"/>
      <c r="G44" s="2"/>
      <c r="H44" s="4"/>
    </row>
    <row r="45" spans="1:8" x14ac:dyDescent="0.3">
      <c r="A45" s="2"/>
      <c r="B45" s="2"/>
      <c r="C45" s="14"/>
      <c r="D45" s="14"/>
      <c r="E45" s="15" t="str">
        <f t="shared" si="1"/>
        <v/>
      </c>
      <c r="F45" s="3"/>
      <c r="G45" s="2"/>
      <c r="H45" s="4"/>
    </row>
    <row r="46" spans="1:8" x14ac:dyDescent="0.3">
      <c r="A46" s="2"/>
      <c r="B46" s="2"/>
      <c r="C46" s="14"/>
      <c r="D46" s="14"/>
      <c r="E46" s="15" t="str">
        <f t="shared" si="1"/>
        <v/>
      </c>
      <c r="F46" s="3"/>
      <c r="G46" s="2"/>
      <c r="H46" s="4"/>
    </row>
    <row r="47" spans="1:8" x14ac:dyDescent="0.3">
      <c r="A47" s="2"/>
      <c r="B47" s="2"/>
      <c r="C47" s="14"/>
      <c r="D47" s="14"/>
      <c r="E47" s="15" t="str">
        <f t="shared" si="1"/>
        <v/>
      </c>
      <c r="F47" s="3"/>
      <c r="G47" s="2"/>
      <c r="H47" s="4"/>
    </row>
    <row r="48" spans="1:8" x14ac:dyDescent="0.3">
      <c r="A48" s="2"/>
      <c r="B48" s="2"/>
      <c r="C48" s="14"/>
      <c r="D48" s="14"/>
      <c r="E48" s="15" t="str">
        <f t="shared" si="1"/>
        <v/>
      </c>
      <c r="F48" s="3"/>
      <c r="G48" s="2"/>
      <c r="H48" s="4"/>
    </row>
    <row r="49" spans="1:8" x14ac:dyDescent="0.3">
      <c r="A49" s="2"/>
      <c r="B49" s="2"/>
      <c r="C49" s="14"/>
      <c r="D49" s="14"/>
      <c r="E49" s="15" t="str">
        <f t="shared" si="1"/>
        <v/>
      </c>
      <c r="F49" s="3"/>
      <c r="G49" s="2"/>
      <c r="H49" s="4"/>
    </row>
    <row r="50" spans="1:8" x14ac:dyDescent="0.3">
      <c r="A50" s="2"/>
      <c r="B50" s="2"/>
      <c r="C50" s="14"/>
      <c r="D50" s="14"/>
      <c r="E50" s="15" t="str">
        <f t="shared" si="1"/>
        <v/>
      </c>
      <c r="F50" s="3"/>
      <c r="G50" s="2"/>
      <c r="H50" s="4"/>
    </row>
    <row r="51" spans="1:8" x14ac:dyDescent="0.3">
      <c r="A51" s="2"/>
      <c r="B51" s="2"/>
      <c r="C51" s="14"/>
      <c r="D51" s="14"/>
      <c r="E51" s="15" t="str">
        <f t="shared" si="1"/>
        <v/>
      </c>
      <c r="F51" s="3"/>
      <c r="G51" s="2"/>
      <c r="H51" s="4"/>
    </row>
    <row r="52" spans="1:8" x14ac:dyDescent="0.3">
      <c r="A52" s="2"/>
      <c r="B52" s="2"/>
      <c r="C52" s="14"/>
      <c r="D52" s="14"/>
      <c r="E52" s="15" t="str">
        <f t="shared" si="1"/>
        <v/>
      </c>
      <c r="F52" s="3"/>
      <c r="G52" s="2"/>
      <c r="H52" s="4"/>
    </row>
    <row r="53" spans="1:8" x14ac:dyDescent="0.3">
      <c r="A53" s="2"/>
      <c r="B53" s="2"/>
      <c r="C53" s="14"/>
      <c r="D53" s="14"/>
      <c r="E53" s="15" t="str">
        <f t="shared" si="1"/>
        <v/>
      </c>
      <c r="F53" s="3"/>
      <c r="G53" s="2"/>
      <c r="H53" s="4"/>
    </row>
    <row r="54" spans="1:8" x14ac:dyDescent="0.3">
      <c r="A54" s="2"/>
      <c r="B54" s="2"/>
      <c r="C54" s="14"/>
      <c r="D54" s="14"/>
      <c r="E54" s="15" t="str">
        <f t="shared" si="1"/>
        <v/>
      </c>
      <c r="F54" s="3"/>
      <c r="G54" s="2"/>
      <c r="H54" s="4"/>
    </row>
    <row r="55" spans="1:8" x14ac:dyDescent="0.3">
      <c r="A55" s="2"/>
      <c r="B55" s="2"/>
      <c r="C55" s="14"/>
      <c r="D55" s="14"/>
      <c r="E55" s="15" t="str">
        <f t="shared" si="1"/>
        <v/>
      </c>
      <c r="F55" s="3"/>
      <c r="G55" s="2"/>
      <c r="H55" s="4"/>
    </row>
  </sheetData>
  <mergeCells count="2">
    <mergeCell ref="A1:H1"/>
    <mergeCell ref="A2:H2"/>
  </mergeCells>
  <conditionalFormatting sqref="E6:E55">
    <cfRule type="cellIs" dxfId="5" priority="1" stopIfTrue="1" operator="lessThan">
      <formula>0</formula>
    </cfRule>
    <cfRule type="cellIs" dxfId="4" priority="2" stopIfTrue="1" operator="greaterThan">
      <formula>0</formula>
    </cfRule>
  </conditionalFormatting>
  <dataValidations count="2">
    <dataValidation type="list" allowBlank="1" showInputMessage="1" showErrorMessage="1" errorTitle="Choose a listed category" error="Select a category from the dropdown list." sqref="A6:A55" xr:uid="{01DBC3FB-1FD9-43BB-899F-F2C5EBEEDBE7}">
      <formula1>ExpenseCategories</formula1>
    </dataValidation>
    <dataValidation type="list" allowBlank="1" showInputMessage="1" showErrorMessage="1" errorTitle="Choose a listed status" error="Select a status from the dropdown list." sqref="G6:G55" xr:uid="{9714F746-AA9C-4249-B5D2-CD118B84DFFB}">
      <formula1>ExpenseStatuses</formula1>
    </dataValidation>
  </dataValidations>
  <pageMargins left="0.7" right="0.7" top="0.75" bottom="0.75" header="0.3" footer="0.3"/>
  <pageSetup orientation="landscape" horizontalDpi="1200" verticalDpi="12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B4D95-1065-4C5A-BDA6-90DC2EB9DBF9}">
  <sheetPr>
    <tabColor rgb="FF9770DB"/>
  </sheetPr>
  <dimension ref="A1:F25"/>
  <sheetViews>
    <sheetView workbookViewId="0"/>
  </sheetViews>
  <sheetFormatPr defaultRowHeight="14.4" x14ac:dyDescent="0.3"/>
  <cols>
    <col min="1" max="1" width="31.77734375" customWidth="1"/>
    <col min="2" max="2" width="26.77734375" customWidth="1"/>
    <col min="3" max="4" width="21.77734375" customWidth="1"/>
    <col min="5" max="6" width="3.77734375" customWidth="1"/>
  </cols>
  <sheetData>
    <row r="1" spans="1:6" ht="28.05" customHeight="1" x14ac:dyDescent="0.3">
      <c r="A1" s="31" t="s">
        <v>47</v>
      </c>
      <c r="B1" s="31"/>
      <c r="C1" s="31"/>
      <c r="D1" s="31"/>
      <c r="E1" s="31"/>
      <c r="F1" s="31"/>
    </row>
    <row r="2" spans="1:6" ht="28.05" customHeight="1" x14ac:dyDescent="0.3">
      <c r="A2" s="31"/>
      <c r="B2" s="31"/>
      <c r="C2" s="31"/>
      <c r="D2" s="31"/>
      <c r="E2" s="31"/>
      <c r="F2" s="31"/>
    </row>
    <row r="3" spans="1:6" x14ac:dyDescent="0.3">
      <c r="A3" s="12"/>
      <c r="B3" s="12"/>
      <c r="C3" s="12"/>
      <c r="D3" s="12"/>
      <c r="E3" s="12"/>
      <c r="F3" s="12"/>
    </row>
    <row r="4" spans="1:6" ht="42" customHeight="1" x14ac:dyDescent="0.3">
      <c r="A4" s="9" t="s">
        <v>48</v>
      </c>
      <c r="B4" s="13" t="s">
        <v>49</v>
      </c>
      <c r="C4" s="12"/>
      <c r="D4" s="12"/>
      <c r="E4" s="12"/>
      <c r="F4" s="12"/>
    </row>
    <row r="5" spans="1:6" ht="42" customHeight="1" x14ac:dyDescent="0.3">
      <c r="A5" s="9" t="s">
        <v>50</v>
      </c>
      <c r="B5" s="13" t="s">
        <v>51</v>
      </c>
      <c r="C5" s="12"/>
      <c r="D5" s="12"/>
      <c r="E5" s="12"/>
      <c r="F5" s="12"/>
    </row>
    <row r="6" spans="1:6" ht="42" customHeight="1" x14ac:dyDescent="0.3">
      <c r="A6" s="9" t="s">
        <v>52</v>
      </c>
      <c r="B6" s="13" t="s">
        <v>53</v>
      </c>
      <c r="C6" s="12"/>
      <c r="D6" s="12"/>
      <c r="E6" s="12"/>
      <c r="F6" s="12"/>
    </row>
    <row r="7" spans="1:6" ht="54" customHeight="1" x14ac:dyDescent="0.3">
      <c r="A7" s="9" t="s">
        <v>54</v>
      </c>
      <c r="B7" s="13" t="s">
        <v>66</v>
      </c>
      <c r="C7" s="12"/>
      <c r="D7" s="12"/>
      <c r="E7" s="12"/>
      <c r="F7" s="12"/>
    </row>
    <row r="8" spans="1:6" ht="54" customHeight="1" x14ac:dyDescent="0.3">
      <c r="A8" s="9" t="s">
        <v>55</v>
      </c>
      <c r="B8" s="13" t="s">
        <v>67</v>
      </c>
      <c r="C8" s="12"/>
      <c r="D8" s="12"/>
      <c r="E8" s="12"/>
      <c r="F8" s="12"/>
    </row>
    <row r="9" spans="1:6" ht="54" customHeight="1" x14ac:dyDescent="0.3">
      <c r="A9" s="9" t="s">
        <v>56</v>
      </c>
      <c r="B9" s="13" t="s">
        <v>68</v>
      </c>
      <c r="C9" s="12"/>
      <c r="D9" s="12"/>
      <c r="E9" s="12"/>
      <c r="F9" s="12"/>
    </row>
    <row r="10" spans="1:6" ht="42" customHeight="1" x14ac:dyDescent="0.3">
      <c r="A10" s="9" t="s">
        <v>57</v>
      </c>
      <c r="B10" s="13" t="s">
        <v>58</v>
      </c>
      <c r="C10" s="12"/>
      <c r="D10" s="12"/>
      <c r="E10" s="12"/>
      <c r="F10" s="12"/>
    </row>
    <row r="11" spans="1:6" x14ac:dyDescent="0.3">
      <c r="A11" s="12"/>
      <c r="B11" s="12"/>
      <c r="C11" s="12"/>
      <c r="D11" s="12"/>
      <c r="E11" s="12"/>
      <c r="F11" s="12"/>
    </row>
    <row r="12" spans="1:6" x14ac:dyDescent="0.3">
      <c r="A12" s="12"/>
      <c r="B12" s="12"/>
      <c r="C12" s="12"/>
      <c r="D12" s="12"/>
      <c r="E12" s="12"/>
      <c r="F12" s="12"/>
    </row>
    <row r="13" spans="1:6" x14ac:dyDescent="0.3">
      <c r="A13" s="32" t="s">
        <v>59</v>
      </c>
      <c r="B13" s="32"/>
      <c r="C13" s="12"/>
      <c r="D13" s="12"/>
      <c r="E13" s="12"/>
      <c r="F13" s="12"/>
    </row>
    <row r="14" spans="1:6" x14ac:dyDescent="0.3">
      <c r="A14" s="12"/>
      <c r="B14" s="12"/>
      <c r="C14" s="12"/>
      <c r="D14" s="12"/>
      <c r="E14" s="12"/>
      <c r="F14" s="12"/>
    </row>
    <row r="15" spans="1:6" x14ac:dyDescent="0.3">
      <c r="A15" s="12"/>
      <c r="B15" s="12"/>
      <c r="C15" s="12"/>
      <c r="D15" s="12"/>
      <c r="E15" s="12"/>
      <c r="F15" s="12"/>
    </row>
    <row r="16" spans="1:6" x14ac:dyDescent="0.3">
      <c r="A16" s="10" t="s">
        <v>60</v>
      </c>
      <c r="B16" s="10" t="s">
        <v>61</v>
      </c>
      <c r="C16" s="12"/>
      <c r="D16" s="12"/>
      <c r="E16" s="12"/>
      <c r="F16" s="12"/>
    </row>
    <row r="17" spans="1:6" x14ac:dyDescent="0.3">
      <c r="A17" s="11" t="s">
        <v>9</v>
      </c>
      <c r="B17" s="11" t="s">
        <v>30</v>
      </c>
      <c r="C17" s="12"/>
      <c r="D17" s="12"/>
      <c r="E17" s="12"/>
      <c r="F17" s="12"/>
    </row>
    <row r="18" spans="1:6" x14ac:dyDescent="0.3">
      <c r="A18" s="11" t="s">
        <v>13</v>
      </c>
      <c r="B18" s="11" t="s">
        <v>18</v>
      </c>
      <c r="C18" s="12"/>
      <c r="D18" s="12"/>
      <c r="E18" s="12"/>
      <c r="F18" s="12"/>
    </row>
    <row r="19" spans="1:6" x14ac:dyDescent="0.3">
      <c r="A19" s="11" t="s">
        <v>16</v>
      </c>
      <c r="B19" s="11" t="s">
        <v>11</v>
      </c>
      <c r="C19" s="12"/>
      <c r="D19" s="12"/>
      <c r="E19" s="12"/>
      <c r="F19" s="12"/>
    </row>
    <row r="20" spans="1:6" x14ac:dyDescent="0.3">
      <c r="A20" s="11" t="s">
        <v>20</v>
      </c>
      <c r="B20" s="11" t="s">
        <v>35</v>
      </c>
      <c r="C20" s="12"/>
      <c r="D20" s="12"/>
      <c r="E20" s="12"/>
      <c r="F20" s="12"/>
    </row>
    <row r="21" spans="1:6" x14ac:dyDescent="0.3">
      <c r="A21" s="11" t="s">
        <v>23</v>
      </c>
      <c r="B21" s="11" t="s">
        <v>36</v>
      </c>
      <c r="C21" s="12"/>
      <c r="D21" s="12"/>
      <c r="E21" s="12"/>
      <c r="F21" s="12"/>
    </row>
    <row r="22" spans="1:6" x14ac:dyDescent="0.3">
      <c r="A22" s="11" t="s">
        <v>26</v>
      </c>
      <c r="B22" s="12"/>
      <c r="C22" s="12"/>
      <c r="D22" s="12"/>
      <c r="E22" s="12"/>
      <c r="F22" s="12"/>
    </row>
    <row r="23" spans="1:6" x14ac:dyDescent="0.3">
      <c r="A23" s="11" t="s">
        <v>32</v>
      </c>
      <c r="B23" s="12"/>
      <c r="C23" s="12"/>
      <c r="D23" s="12"/>
      <c r="E23" s="12"/>
      <c r="F23" s="12"/>
    </row>
    <row r="24" spans="1:6" x14ac:dyDescent="0.3">
      <c r="A24" s="12"/>
      <c r="B24" s="12"/>
      <c r="C24" s="12"/>
      <c r="D24" s="12"/>
      <c r="E24" s="12"/>
      <c r="F24" s="12"/>
    </row>
    <row r="25" spans="1:6" ht="31.95" customHeight="1" x14ac:dyDescent="0.3">
      <c r="A25" s="33" t="s">
        <v>62</v>
      </c>
      <c r="B25" s="33"/>
      <c r="C25" s="33"/>
      <c r="D25" s="33"/>
      <c r="E25" s="12"/>
      <c r="F25" s="12"/>
    </row>
  </sheetData>
  <mergeCells count="3">
    <mergeCell ref="A1:F2"/>
    <mergeCell ref="A13:B13"/>
    <mergeCell ref="A25:D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Budget Overview</vt:lpstr>
      <vt:lpstr>Expense Tracker</vt:lpstr>
      <vt:lpstr>Instructions</vt:lpstr>
      <vt:lpstr>ExpenseCategories</vt:lpstr>
      <vt:lpstr>ExpenseStatuses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NextRise</dc:creator>
  <cp:lastModifiedBy>NextRise</cp:lastModifiedBy>
  <dcterms:created xsi:type="dcterms:W3CDTF">2026-10-13T10:22:10Z</dcterms:created>
  <dcterms:modified xsi:type="dcterms:W3CDTF">2026-10-13T10:33:17Z</dcterms:modified>
</cp:coreProperties>
</file>